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 workbookPassword="A8FC" lockStructure="1" lockWindows="0"/>
  <bookViews>
    <workbookView visibility="visible" minimized="0" showHorizontalScroll="1" showVerticalScroll="1" showSheetTabs="1" xWindow="0" yWindow="0" windowWidth="16384" windowHeight="8192" tabRatio="500" firstSheet="0" activeTab="1" autoFilterDateGrouping="1"/>
  </bookViews>
  <sheets>
    <sheet name="Apie failą" sheetId="1" state="veryHidden" r:id="rId1"/>
    <sheet name="Savitikra" sheetId="2" state="visible" r:id="rId2"/>
    <sheet name="Ką daryti toliau" sheetId="3" state="visible" r:id="rId3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0"/>
  <fonts count="15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1F3864"/>
      <sz val="15"/>
    </font>
    <font>
      <name val="Arial"/>
      <charset val="1"/>
      <family val="0"/>
      <sz val="10"/>
    </font>
    <font>
      <name val="Arial"/>
      <charset val="1"/>
      <family val="0"/>
      <i val="1"/>
      <color rgb="FF808080"/>
      <sz val="9"/>
    </font>
    <font>
      <name val="Arial"/>
      <charset val="1"/>
      <family val="0"/>
      <b val="1"/>
      <color rgb="FF1F3864"/>
      <sz val="12"/>
    </font>
    <font>
      <name val="Arial"/>
      <charset val="1"/>
      <family val="0"/>
      <b val="1"/>
      <sz val="10"/>
    </font>
    <font>
      <name val="Arial"/>
      <charset val="1"/>
      <family val="0"/>
      <b val="1"/>
      <color rgb="FFC00000"/>
      <sz val="11"/>
    </font>
    <font>
      <name val="Arial"/>
      <charset val="1"/>
      <family val="0"/>
      <b val="1"/>
      <color rgb="FFFFFFFF"/>
      <sz val="10"/>
    </font>
    <font>
      <name val="Arial"/>
      <charset val="1"/>
      <family val="0"/>
      <b val="1"/>
      <color rgb="FF1F3864"/>
      <sz val="11"/>
    </font>
    <font>
      <name val="Arial"/>
      <charset val="1"/>
      <family val="0"/>
      <b val="1"/>
      <color rgb="FFC00000"/>
      <sz val="10"/>
    </font>
    <font>
      <b val="1"/>
      <sz val="14"/>
    </font>
    <font>
      <i val="1"/>
      <color rgb="006C262B"/>
      <sz val="9"/>
    </font>
  </fonts>
  <fills count="5">
    <fill>
      <patternFill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rgb="FF1F3864"/>
        <bgColor rgb="FF333333"/>
      </patternFill>
    </fill>
    <fill>
      <patternFill patternType="solid">
        <fgColor rgb="FFFFF2CC"/>
        <bgColor rgb="FFF2F2F2"/>
      </patternFill>
    </fill>
  </fills>
  <borders count="6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58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general" vertical="center" wrapText="1"/>
    </xf>
    <xf numFmtId="0" fontId="5" fillId="0" borderId="0" applyAlignment="1" pivotButton="0" quotePrefix="0" xfId="0">
      <alignment horizontal="general" vertical="center" wrapText="1"/>
    </xf>
    <xf numFmtId="0" fontId="6" fillId="0" borderId="0" applyAlignment="1" pivotButton="0" quotePrefix="0" xfId="0">
      <alignment horizontal="general" vertical="center" wrapText="1"/>
    </xf>
    <xf numFmtId="0" fontId="7" fillId="0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1" fontId="8" fillId="2" borderId="1" applyAlignment="1" pivotButton="0" quotePrefix="0" xfId="0">
      <alignment horizontal="center" vertical="bottom"/>
    </xf>
    <xf numFmtId="0" fontId="8" fillId="0" borderId="0" applyAlignment="1" pivotButton="0" quotePrefix="0" xfId="0">
      <alignment horizontal="general" vertical="bottom"/>
    </xf>
    <xf numFmtId="9" fontId="8" fillId="2" borderId="1" applyAlignment="1" pivotButton="0" quotePrefix="0" xfId="0">
      <alignment horizontal="center" vertical="bottom"/>
    </xf>
    <xf numFmtId="0" fontId="9" fillId="2" borderId="1" applyAlignment="1" pivotButton="0" quotePrefix="0" xfId="0">
      <alignment horizontal="left" vertical="bottom"/>
    </xf>
    <xf numFmtId="0" fontId="6" fillId="0" borderId="0" applyAlignment="1" pivotButton="0" quotePrefix="0" xfId="0">
      <alignment horizontal="general" vertical="bottom"/>
    </xf>
    <xf numFmtId="0" fontId="10" fillId="3" borderId="1" applyAlignment="1" pivotButton="0" quotePrefix="0" xfId="0">
      <alignment horizontal="center" vertical="center"/>
    </xf>
    <xf numFmtId="0" fontId="5" fillId="0" borderId="1" applyAlignment="1" pivotButton="0" quotePrefix="0" xfId="0">
      <alignment horizontal="center" vertical="top"/>
    </xf>
    <xf numFmtId="0" fontId="5" fillId="0" borderId="1" applyAlignment="1" pivotButton="0" quotePrefix="0" xfId="0">
      <alignment horizontal="general" vertical="top" wrapText="1"/>
    </xf>
    <xf numFmtId="0" fontId="5" fillId="4" borderId="1" applyAlignment="1" pivotButton="0" quotePrefix="0" xfId="0">
      <alignment horizontal="center" vertical="top"/>
    </xf>
    <xf numFmtId="0" fontId="5" fillId="4" borderId="1" applyAlignment="1" pivotButton="0" quotePrefix="0" xfId="0">
      <alignment horizontal="general" vertical="top" wrapText="1"/>
    </xf>
    <xf numFmtId="0" fontId="11" fillId="0" borderId="0" applyAlignment="1" pivotButton="0" quotePrefix="0" xfId="0">
      <alignment horizontal="general" vertical="bottom"/>
    </xf>
    <xf numFmtId="0" fontId="10" fillId="3" borderId="1" applyAlignment="1" pivotButton="0" quotePrefix="0" xfId="0">
      <alignment horizontal="center" vertical="bottom"/>
    </xf>
    <xf numFmtId="0" fontId="5" fillId="0" borderId="0" applyAlignment="1" pivotButton="0" quotePrefix="0" xfId="0">
      <alignment horizontal="general" vertical="bottom"/>
    </xf>
    <xf numFmtId="0" fontId="8" fillId="2" borderId="1" applyAlignment="1" pivotButton="0" quotePrefix="0" xfId="0">
      <alignment horizontal="center" vertical="bottom"/>
    </xf>
    <xf numFmtId="0" fontId="5" fillId="0" borderId="1" applyAlignment="1" pivotButton="0" quotePrefix="0" xfId="0">
      <alignment horizontal="center" vertical="bottom"/>
    </xf>
    <xf numFmtId="0" fontId="4" fillId="0" borderId="0" applyAlignment="1" pivotButton="0" quotePrefix="0" xfId="0">
      <alignment horizontal="general" vertical="top" wrapText="1"/>
    </xf>
    <xf numFmtId="0" fontId="5" fillId="0" borderId="0" applyAlignment="1" pivotButton="0" quotePrefix="0" xfId="0">
      <alignment horizontal="general" vertical="top" wrapText="1"/>
    </xf>
    <xf numFmtId="0" fontId="11" fillId="0" borderId="0" applyAlignment="1" pivotButton="0" quotePrefix="0" xfId="0">
      <alignment horizontal="general" vertical="top" wrapText="1"/>
    </xf>
    <xf numFmtId="0" fontId="12" fillId="0" borderId="0" applyAlignment="1" pivotButton="0" quotePrefix="0" xfId="0">
      <alignment horizontal="general" vertical="top" wrapText="1"/>
    </xf>
    <xf numFmtId="0" fontId="8" fillId="0" borderId="0" applyAlignment="1" pivotButton="0" quotePrefix="0" xfId="0">
      <alignment horizontal="general" vertical="top" wrapText="1"/>
    </xf>
    <xf numFmtId="0" fontId="6" fillId="0" borderId="0" applyAlignment="1" pivotButton="0" quotePrefix="0" xfId="0">
      <alignment horizontal="general" vertical="top" wrapText="1"/>
    </xf>
    <xf numFmtId="0" fontId="0" fillId="0" borderId="0" pivotButton="0" quotePrefix="0" xfId="0"/>
    <xf numFmtId="0" fontId="13" fillId="0" borderId="0" pivotButton="0" quotePrefix="0" xfId="0"/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general" vertical="center" wrapText="1"/>
    </xf>
    <xf numFmtId="0" fontId="5" fillId="0" borderId="0" applyAlignment="1" pivotButton="0" quotePrefix="0" xfId="0">
      <alignment horizontal="general" vertical="center" wrapText="1"/>
    </xf>
    <xf numFmtId="0" fontId="6" fillId="0" borderId="0" applyAlignment="1" pivotButton="0" quotePrefix="0" xfId="0">
      <alignment horizontal="general" vertical="center" wrapText="1"/>
    </xf>
    <xf numFmtId="0" fontId="7" fillId="0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1" fontId="8" fillId="2" borderId="1" applyAlignment="1" pivotButton="0" quotePrefix="0" xfId="0">
      <alignment horizontal="center" vertical="bottom"/>
    </xf>
    <xf numFmtId="0" fontId="8" fillId="0" borderId="0" applyAlignment="1" pivotButton="0" quotePrefix="0" xfId="0">
      <alignment horizontal="general" vertical="bottom"/>
    </xf>
    <xf numFmtId="9" fontId="8" fillId="2" borderId="1" applyAlignment="1" pivotButton="0" quotePrefix="0" xfId="0">
      <alignment horizontal="center" vertical="bottom"/>
    </xf>
    <xf numFmtId="0" fontId="9" fillId="2" borderId="1" applyAlignment="1" pivotButton="0" quotePrefix="0" xfId="0">
      <alignment horizontal="left" vertical="bottom"/>
    </xf>
    <xf numFmtId="0" fontId="0" fillId="0" borderId="4" pivotButton="0" quotePrefix="0" xfId="0"/>
    <xf numFmtId="0" fontId="0" fillId="0" borderId="5" pivotButton="0" quotePrefix="0" xfId="0"/>
    <xf numFmtId="0" fontId="6" fillId="0" borderId="0" applyAlignment="1" pivotButton="0" quotePrefix="0" xfId="0">
      <alignment horizontal="general" vertical="bottom"/>
    </xf>
    <xf numFmtId="0" fontId="10" fillId="3" borderId="1" applyAlignment="1" pivotButton="0" quotePrefix="0" xfId="0">
      <alignment horizontal="center" vertical="center"/>
    </xf>
    <xf numFmtId="0" fontId="5" fillId="0" borderId="1" applyAlignment="1" pivotButton="0" quotePrefix="0" xfId="0">
      <alignment horizontal="center" vertical="top"/>
    </xf>
    <xf numFmtId="0" fontId="5" fillId="0" borderId="1" applyAlignment="1" pivotButton="0" quotePrefix="0" xfId="0">
      <alignment horizontal="general" vertical="top" wrapText="1"/>
    </xf>
    <xf numFmtId="0" fontId="5" fillId="4" borderId="1" applyAlignment="1" applyProtection="1" pivotButton="0" quotePrefix="0" xfId="0">
      <alignment horizontal="center" vertical="top"/>
      <protection locked="0" hidden="0"/>
    </xf>
    <xf numFmtId="0" fontId="5" fillId="4" borderId="1" applyAlignment="1" applyProtection="1" pivotButton="0" quotePrefix="0" xfId="0">
      <alignment horizontal="general" vertical="top" wrapText="1"/>
      <protection locked="0" hidden="0"/>
    </xf>
    <xf numFmtId="0" fontId="11" fillId="0" borderId="0" applyAlignment="1" pivotButton="0" quotePrefix="0" xfId="0">
      <alignment horizontal="general" vertical="bottom"/>
    </xf>
    <xf numFmtId="0" fontId="10" fillId="3" borderId="1" applyAlignment="1" pivotButton="0" quotePrefix="0" xfId="0">
      <alignment horizontal="center" vertical="bottom"/>
    </xf>
    <xf numFmtId="0" fontId="8" fillId="2" borderId="1" applyAlignment="1" pivotButton="0" quotePrefix="0" xfId="0">
      <alignment horizontal="center" vertical="bottom"/>
    </xf>
    <xf numFmtId="0" fontId="5" fillId="0" borderId="1" applyAlignment="1" pivotButton="0" quotePrefix="0" xfId="0">
      <alignment horizontal="center" vertical="bottom"/>
    </xf>
    <xf numFmtId="0" fontId="14" fillId="0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general" vertical="top" wrapText="1"/>
    </xf>
    <xf numFmtId="0" fontId="5" fillId="0" borderId="0" applyAlignment="1" pivotButton="0" quotePrefix="0" xfId="0">
      <alignment horizontal="general" vertical="top" wrapText="1"/>
    </xf>
    <xf numFmtId="0" fontId="11" fillId="0" borderId="0" applyAlignment="1" pivotButton="0" quotePrefix="0" xfId="0">
      <alignment horizontal="general" vertical="top" wrapText="1"/>
    </xf>
    <xf numFmtId="0" fontId="12" fillId="0" borderId="0" applyAlignment="1" pivotButton="0" quotePrefix="0" xfId="0">
      <alignment horizontal="general" vertical="top" wrapText="1"/>
    </xf>
    <xf numFmtId="0" fontId="8" fillId="0" borderId="0" applyAlignment="1" pivotButton="0" quotePrefix="0" xfId="0">
      <alignment horizontal="general" vertical="top" wrapText="1"/>
    </xf>
    <xf numFmtId="0" fontId="6" fillId="0" borderId="0" applyAlignment="1" pivotButton="0" quotePrefix="0" xfId="0">
      <alignment horizontal="general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17"/>
  <sheetViews>
    <sheetView workbookViewId="0">
      <selection activeCell="A1" sqref="A1"/>
    </sheetView>
  </sheetViews>
  <sheetFormatPr baseColWidth="8" defaultRowHeight="15"/>
  <cols>
    <col width="72" customWidth="1" style="27" min="1" max="1"/>
  </cols>
  <sheetData>
    <row r="1">
      <c r="A1" s="28" t="inlineStr">
        <is>
          <t>KSĮ / KSRA atitikties savitikra — 30 klausimų</t>
        </is>
      </c>
    </row>
    <row r="3">
      <c r="A3" t="inlineStr">
        <is>
          <t>Parengė:</t>
        </is>
      </c>
    </row>
    <row r="4">
      <c r="A4" t="inlineStr">
        <is>
          <t>Deividas Ambrazevičius</t>
        </is>
      </c>
    </row>
    <row r="5">
      <c r="A5" t="inlineStr">
        <is>
          <t>ambrazevicius.com</t>
        </is>
      </c>
    </row>
    <row r="6">
      <c r="A6" t="inlineStr">
        <is>
          <t>deividas@ambrazevicius.com</t>
        </is>
      </c>
    </row>
    <row r="8">
      <c r="A8" t="inlineStr">
        <is>
          <t>Autorių teisės:</t>
        </is>
      </c>
    </row>
    <row r="9">
      <c r="A9" t="inlineStr">
        <is>
          <t>© 2026 Deividas Ambrazevičius. Visos teisės saugomos.</t>
        </is>
      </c>
    </row>
    <row r="10">
      <c r="A10" t="inlineStr">
        <is>
          <t>Šis failas skirtas nemokamam naudojimui vidiniam atitikties vertinimui.</t>
        </is>
      </c>
    </row>
    <row r="11">
      <c r="A11" t="inlineStr">
        <is>
          <t>Draudžiama platinti, parduoti ar pateikti kaip savo kūrinį be rašytinio sutikimo.</t>
        </is>
      </c>
    </row>
    <row r="13">
      <c r="A13" t="inlineStr">
        <is>
          <t>Paslauga:</t>
        </is>
      </c>
    </row>
    <row r="14">
      <c r="A14" t="inlineStr">
        <is>
          <t>https://ambrazevicius.com/ksi-atitikties-vertinimas/</t>
        </is>
      </c>
    </row>
    <row r="16">
      <c r="A16" t="inlineStr">
        <is>
          <t>Versija:</t>
        </is>
      </c>
    </row>
    <row r="17">
      <c r="A17" t="inlineStr">
        <is>
          <t>2026-07-21</t>
        </is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A8FC"/>
  <pageMargins left="0.75" right="0.75" top="1" bottom="1" header="0.5" footer="0.5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E57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pane xSplit="0" ySplit="17" topLeftCell="A18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6796875" defaultRowHeight="15" zeroHeight="0" outlineLevelRow="0"/>
  <cols>
    <col width="5" customWidth="1" style="29" min="1" max="1"/>
    <col width="13" customWidth="1" style="29" min="2" max="2"/>
    <col width="92" customWidth="1" style="29" min="3" max="3"/>
    <col width="16" customWidth="1" style="29" min="4" max="4"/>
    <col width="34" customWidth="1" style="29" min="5" max="5"/>
  </cols>
  <sheetData>
    <row r="1" ht="24" customHeight="1" s="27">
      <c r="A1" s="30" t="inlineStr">
        <is>
          <t>KSĮ / KSRA ATITIKTIES SAVITIKRA — 30 KLAUSIMŲ</t>
        </is>
      </c>
    </row>
    <row r="2" ht="15" customHeight="1" s="27">
      <c r="A2" s="31" t="inlineStr">
        <is>
          <t>Skirta organizacijoms, įtrauktoms į Kibernetinio saugumo subjektų registrą, ir jų tiekėjams. Užpildymo laikas — apie 20 minučių.</t>
        </is>
      </c>
    </row>
    <row r="3" ht="15" customHeight="1" s="27">
      <c r="A3" s="32" t="inlineStr">
        <is>
          <t>Atsakykite sąžiningai. „Nežinau“ skaičiuojamas kaip „Ne“ — nes NKSC patikrinimo metu jis reiškia tą patį.</t>
        </is>
      </c>
    </row>
    <row r="4"/>
    <row r="5" ht="15" customHeight="1" s="27">
      <c r="A5" s="33" t="inlineStr">
        <is>
          <t>JŪSŲ REZULTATAS</t>
        </is>
      </c>
    </row>
    <row r="6" ht="15" customHeight="1" s="27">
      <c r="A6" s="34" t="inlineStr">
        <is>
          <t>Atsakyta klausimų</t>
        </is>
      </c>
      <c r="C6" s="35">
        <f>COUNTIF($D$18:$D$47,"Taip")+COUNTIF($D$18:$D$47,"Iš dalies")+COUNTIF($D$18:$D$47,"Ne")+COUNTIF($D$18:$D$47,"Nežinau")</f>
        <v/>
      </c>
    </row>
    <row r="7" ht="15" customHeight="1" s="27">
      <c r="A7" s="34" t="inlineStr">
        <is>
          <t>Atitinka („Taip“)</t>
        </is>
      </c>
      <c r="C7" s="35">
        <f>COUNTIF($D$18:$D$47,"Taip")</f>
        <v/>
      </c>
    </row>
    <row r="8" ht="15" customHeight="1" s="27">
      <c r="A8" s="34" t="inlineStr">
        <is>
          <t>Iš dalies</t>
        </is>
      </c>
      <c r="C8" s="35">
        <f>COUNTIF($D$18:$D$47,"Iš dalies")</f>
        <v/>
      </c>
    </row>
    <row r="9" ht="15" customHeight="1" s="27">
      <c r="A9" s="34" t="inlineStr">
        <is>
          <t>Neatitinka („Ne“ arba „Nežinau“)</t>
        </is>
      </c>
      <c r="C9" s="35">
        <f>COUNTIF($D$18:$D$47,"Ne")+COUNTIF($D$18:$D$47,"Nežinau")</f>
        <v/>
      </c>
    </row>
    <row r="10" ht="15" customHeight="1" s="27">
      <c r="A10" s="36" t="inlineStr">
        <is>
          <t>Parengties lygis</t>
        </is>
      </c>
      <c r="C10" s="37">
        <f>IF($C$6=0,"",($C$7+0.5*$C$8)/30)</f>
        <v/>
      </c>
    </row>
    <row r="11" ht="15" customHeight="1" s="27">
      <c r="A11" s="36" t="inlineStr">
        <is>
          <t>Vertinimas</t>
        </is>
      </c>
      <c r="C11" s="38">
        <f>IF($C$10="","Atsakykite į klausimus žemiau",IF($C$10&gt;=0.9,"Gera parengtis",IF($C$10&gt;=0.6,"Yra reikšmingų spragų","Didelė rizika — reikia veiksmų dabar")))</f>
        <v/>
      </c>
      <c r="D11" s="39" t="n"/>
      <c r="E11" s="40" t="n"/>
    </row>
    <row r="12"/>
    <row r="13" ht="15" customHeight="1" s="27">
      <c r="A13" s="41" t="inlineStr">
        <is>
          <t>Kiekvienas „Ne“ arba „Nežinau“ bloke A yra dokumentas, kurio Aprašas reikalauja. Aprašo 50 p. išvardintų penkių dokumentų kopijos NKSC pareikalavus teikiamos per 5 darbo dienas; kiti terminai nustatyti 6, 15 ir 30 p.</t>
        </is>
      </c>
    </row>
    <row r="14" ht="15" customHeight="1" s="27">
      <c r="A14" s="41" t="inlineStr">
        <is>
          <t>Ką daryti su rezultatu — žr. lapą „Ką daryti toliau“.</t>
        </is>
      </c>
    </row>
    <row r="15"/>
    <row r="16"/>
    <row r="17" ht="15" customHeight="1" s="27">
      <c r="A17" s="42" t="inlineStr">
        <is>
          <t>Nr.</t>
        </is>
      </c>
      <c r="B17" s="42" t="inlineStr">
        <is>
          <t>KSRA p.</t>
        </is>
      </c>
      <c r="C17" s="42" t="inlineStr">
        <is>
          <t>Klausimas</t>
        </is>
      </c>
      <c r="D17" s="42" t="inlineStr">
        <is>
          <t>Atsakymas</t>
        </is>
      </c>
      <c r="E17" s="42" t="inlineStr">
        <is>
          <t>Pastabos</t>
        </is>
      </c>
    </row>
    <row r="18" ht="15" customHeight="1" s="27">
      <c r="A18" s="43" t="n">
        <v>1</v>
      </c>
      <c r="B18" s="43" t="inlineStr">
        <is>
          <t>4 p.</t>
        </is>
      </c>
      <c r="C18" s="44" t="inlineStr">
        <is>
          <t>Ar patvirtintas tinklų ir informacinių sistemų kibernetinio saugumo politikos dokumentas?</t>
        </is>
      </c>
      <c r="D18" s="45" t="n"/>
      <c r="E18" s="46" t="n"/>
    </row>
    <row r="19" ht="15" customHeight="1" s="27">
      <c r="A19" s="43" t="n">
        <v>2</v>
      </c>
      <c r="B19" s="43" t="inlineStr">
        <is>
          <t>10, 11 p.</t>
        </is>
      </c>
      <c r="C19" s="44" t="inlineStr">
        <is>
          <t>Ar turite rizikos vertinimo ataskaitą?</t>
        </is>
      </c>
      <c r="D19" s="45" t="n"/>
      <c r="E19" s="46" t="n"/>
    </row>
    <row r="20" ht="15" customHeight="1" s="27">
      <c r="A20" s="43" t="n">
        <v>3</v>
      </c>
      <c r="B20" s="43" t="inlineStr">
        <is>
          <t>10, 12 p.</t>
        </is>
      </c>
      <c r="C20" s="44" t="inlineStr">
        <is>
          <t>Ar turite rizikos valdymo planą su atsakingais asmenimis ir terminais?</t>
        </is>
      </c>
      <c r="D20" s="45" t="n"/>
      <c r="E20" s="46" t="n"/>
    </row>
    <row r="21" ht="15" customHeight="1" s="27">
      <c r="A21" s="43" t="n">
        <v>4</v>
      </c>
      <c r="B21" s="43" t="inlineStr">
        <is>
          <t>48.2.1 p.</t>
        </is>
      </c>
      <c r="C21" s="44" t="inlineStr">
        <is>
          <t>Ar turite praėjusių metų atitikties vertinimo ataskaitą?</t>
        </is>
      </c>
      <c r="D21" s="45" t="n"/>
      <c r="E21" s="46" t="n"/>
    </row>
    <row r="22" ht="15" customHeight="1" s="27">
      <c r="A22" s="43" t="n">
        <v>5</v>
      </c>
      <c r="B22" s="43" t="inlineStr">
        <is>
          <t>48.2.2 p.</t>
        </is>
      </c>
      <c r="C22" s="44" t="inlineStr">
        <is>
          <t>Ar turite neatitikčių šalinimo planą su vykdytojais, ištekliais ir terminais?</t>
        </is>
      </c>
      <c r="D22" s="45" t="n"/>
      <c r="E22" s="46" t="n"/>
    </row>
    <row r="23" ht="15" customHeight="1" s="27">
      <c r="A23" s="43" t="n">
        <v>6</v>
      </c>
      <c r="B23" s="43" t="inlineStr">
        <is>
          <t>48.3 p.</t>
        </is>
      </c>
      <c r="C23" s="44" t="inlineStr">
        <is>
          <t>Ar turite kibernetinio saugumo audito ataskaitą (privaloma kas 3 metus)?</t>
        </is>
      </c>
      <c r="D23" s="45" t="n"/>
      <c r="E23" s="46" t="n"/>
    </row>
    <row r="24" ht="15" customHeight="1" s="27">
      <c r="A24" s="43" t="n">
        <v>7</v>
      </c>
      <c r="B24" s="43" t="inlineStr">
        <is>
          <t>22 p.</t>
        </is>
      </c>
      <c r="C24" s="44" t="inlineStr">
        <is>
          <t>Ar patvirtintas kibernetinių incidentų valdymo planas pagal Nacionalinį planą?</t>
        </is>
      </c>
      <c r="D24" s="45" t="n"/>
      <c r="E24" s="46" t="n"/>
    </row>
    <row r="25" ht="15" customHeight="1" s="27">
      <c r="A25" s="43" t="n">
        <v>8</v>
      </c>
      <c r="B25" s="43" t="inlineStr">
        <is>
          <t>27 p.</t>
        </is>
      </c>
      <c r="C25" s="44" t="inlineStr">
        <is>
          <t>Ar patvirtintas tinklų ir informacinių sistemų veiklos tęstinumo valdymo planas?</t>
        </is>
      </c>
      <c r="D25" s="45" t="n"/>
      <c r="E25" s="46" t="n"/>
    </row>
    <row r="26" ht="15" customHeight="1" s="27">
      <c r="A26" s="43" t="n">
        <v>9</v>
      </c>
      <c r="B26" s="43" t="inlineStr">
        <is>
          <t>27.8, 29 p.</t>
        </is>
      </c>
      <c r="C26" s="44" t="inlineStr">
        <is>
          <t>Ar turite veiklos tęstinumo plano išbandymo ataskaitą?</t>
        </is>
      </c>
      <c r="D26" s="45" t="n"/>
      <c r="E26" s="46" t="n"/>
    </row>
    <row r="27" ht="15" customHeight="1" s="27">
      <c r="A27" s="43" t="n">
        <v>10</v>
      </c>
      <c r="B27" s="43" t="inlineStr">
        <is>
          <t>71, 72 p.</t>
        </is>
      </c>
      <c r="C27" s="44" t="inlineStr">
        <is>
          <t>Ar žinote tikslią savo įregistravimo Kibernetinio saugumo informacinėje sistemoje datą?</t>
        </is>
      </c>
      <c r="D27" s="45" t="n"/>
      <c r="E27" s="46" t="n"/>
    </row>
    <row r="28" ht="15" customHeight="1" s="27">
      <c r="A28" s="43" t="n">
        <v>11</v>
      </c>
      <c r="B28" s="43" t="inlineStr">
        <is>
          <t>9 p.</t>
        </is>
      </c>
      <c r="C28" s="44" t="inlineStr">
        <is>
          <t>Ar rizikos vertinimas atliktas per pastaruosius 12 mėnesių?</t>
        </is>
      </c>
      <c r="D28" s="45" t="n"/>
      <c r="E28" s="46" t="n"/>
    </row>
    <row r="29" ht="15" customHeight="1" s="27">
      <c r="A29" s="43" t="n">
        <v>12</v>
      </c>
      <c r="B29" s="43" t="inlineStr">
        <is>
          <t>48.1 p.</t>
        </is>
      </c>
      <c r="C29" s="44" t="inlineStr">
        <is>
          <t>Ar atitikties vertinimas atliktas per pastaruosius 12 mėnesių?</t>
        </is>
      </c>
      <c r="D29" s="45" t="n"/>
      <c r="E29" s="46" t="n"/>
    </row>
    <row r="30" ht="15" customHeight="1" s="27">
      <c r="A30" s="43" t="n">
        <v>13</v>
      </c>
      <c r="B30" s="43" t="inlineStr">
        <is>
          <t>45.8 p.</t>
        </is>
      </c>
      <c r="C30" s="44" t="inlineStr">
        <is>
          <t>Ar pilnas tinklų ir informacinių sistemų spragų skenavimas atliktas per pastaruosius 6 mėnesius?</t>
        </is>
      </c>
      <c r="D30" s="45" t="n"/>
      <c r="E30" s="46" t="n"/>
    </row>
    <row r="31" ht="15" customHeight="1" s="27">
      <c r="A31" s="43" t="n">
        <v>14</v>
      </c>
      <c r="B31" s="43" t="inlineStr">
        <is>
          <t>1 lent. 15</t>
        </is>
      </c>
      <c r="C31" s="44" t="inlineStr">
        <is>
          <t>Ar detali saugasienių taisyklių analizė atlikta per pastaruosius 6 mėnesius?</t>
        </is>
      </c>
      <c r="D31" s="45" t="n"/>
      <c r="E31" s="46" t="n"/>
    </row>
    <row r="32" ht="15" customHeight="1" s="27">
      <c r="A32" s="43" t="n">
        <v>15</v>
      </c>
      <c r="B32" s="43" t="inlineStr">
        <is>
          <t>4.5 p.</t>
        </is>
      </c>
      <c r="C32" s="44" t="inlineStr">
        <is>
          <t>Ar kibernetinio saugumo politikos dokumentai peržiūrėti per pastaruosius 12 mėnesių?</t>
        </is>
      </c>
      <c r="D32" s="45" t="n"/>
      <c r="E32" s="46" t="n"/>
    </row>
    <row r="33" ht="15" customHeight="1" s="27">
      <c r="A33" s="43" t="n">
        <v>16</v>
      </c>
      <c r="B33" s="43" t="inlineStr">
        <is>
          <t>52 p.</t>
        </is>
      </c>
      <c r="C33" s="44" t="inlineStr">
        <is>
          <t>Ar VISI darbuotojai išklausė kibernetinės higienos mokymus per pastaruosius 12 mėnesių?</t>
        </is>
      </c>
      <c r="D33" s="45" t="n"/>
      <c r="E33" s="46" t="n"/>
    </row>
    <row r="34" ht="15" customHeight="1" s="27">
      <c r="A34" s="43" t="n">
        <v>17</v>
      </c>
      <c r="B34" s="43" t="inlineStr">
        <is>
          <t>54 p.</t>
        </is>
      </c>
      <c r="C34" s="44" t="inlineStr">
        <is>
          <t>Ar per 3 mėnesius po mokymų parengta mokymų ataskaita su tema ir dalyvių skaičiumi?</t>
        </is>
      </c>
      <c r="D34" s="45" t="n"/>
      <c r="E34" s="46" t="n"/>
    </row>
    <row r="35" ht="15" customHeight="1" s="27">
      <c r="A35" s="43" t="n">
        <v>18</v>
      </c>
      <c r="B35" s="43" t="inlineStr">
        <is>
          <t>40.6 p.</t>
        </is>
      </c>
      <c r="C35" s="44" t="inlineStr">
        <is>
          <t>Ar leistinos programinės įrangos sąrašas peržiūrėtas per pastaruosius 12 mėnesių?</t>
        </is>
      </c>
      <c r="D35" s="45" t="n"/>
      <c r="E35" s="46" t="n"/>
    </row>
    <row r="36" ht="15" customHeight="1" s="27">
      <c r="A36" s="43" t="n">
        <v>19</v>
      </c>
      <c r="B36" s="43" t="inlineStr">
        <is>
          <t>16 p.</t>
        </is>
      </c>
      <c r="C36" s="44" t="inlineStr">
        <is>
          <t>Ar paskirtas kibernetinio saugumo vadovas IR saugos įgaliotinis?</t>
        </is>
      </c>
      <c r="D36" s="45" t="n"/>
      <c r="E36" s="46" t="n"/>
    </row>
    <row r="37" ht="15" customHeight="1" s="27">
      <c r="A37" s="43" t="n">
        <v>20</v>
      </c>
      <c r="B37" s="43" t="inlineStr">
        <is>
          <t>19 p.</t>
        </is>
      </c>
      <c r="C37" s="44" t="inlineStr">
        <is>
          <t>Ar užtikrinta, kad jie NEvykdytų sistemų administravimo funkcijų?</t>
        </is>
      </c>
      <c r="D37" s="45" t="n"/>
      <c r="E37" s="46" t="n"/>
    </row>
    <row r="38" ht="15" customHeight="1" s="27">
      <c r="A38" s="43" t="n">
        <v>21</v>
      </c>
      <c r="B38" s="43" t="inlineStr">
        <is>
          <t>17 p.</t>
        </is>
      </c>
      <c r="C38" s="44" t="inlineStr">
        <is>
          <t>Ar NKSC per KSIS informuotas apie paskirtus asmenis ir jų kontaktus?</t>
        </is>
      </c>
      <c r="D38" s="45" t="n"/>
      <c r="E38" s="46" t="n"/>
    </row>
    <row r="39" ht="15" customHeight="1" s="27">
      <c r="A39" s="43" t="n">
        <v>22</v>
      </c>
      <c r="B39" s="43" t="inlineStr">
        <is>
          <t>66 p.</t>
        </is>
      </c>
      <c r="C39" s="44" t="inlineStr">
        <is>
          <t>Ar administratoriaus teises turinčių asmenų sąrašas peržiūrėtas po paskutinio darbuotojo išėjimo?</t>
        </is>
      </c>
      <c r="D39" s="45" t="n"/>
      <c r="E39" s="46" t="n"/>
    </row>
    <row r="40" ht="15" customHeight="1" s="27">
      <c r="A40" s="43" t="n">
        <v>23</v>
      </c>
      <c r="B40" s="43" t="inlineStr">
        <is>
          <t>KSĮ 28 str.</t>
        </is>
      </c>
      <c r="C40" s="44" t="inlineStr">
        <is>
          <t>Ar organizacijos vadovas žino, kad bauda už reikalavimų nevykdymą skiriama jam asmeniškai?</t>
        </is>
      </c>
      <c r="D40" s="45" t="n"/>
      <c r="E40" s="46" t="n"/>
    </row>
    <row r="41" ht="15" customHeight="1" s="27">
      <c r="A41" s="43" t="n">
        <v>24</v>
      </c>
      <c r="B41" s="43" t="inlineStr">
        <is>
          <t>39 p.</t>
        </is>
      </c>
      <c r="C41" s="44" t="inlineStr">
        <is>
          <t>Ar sudarytas ir atnaujinamas tiekėjų sąrašas?</t>
        </is>
      </c>
      <c r="D41" s="45" t="n"/>
      <c r="E41" s="46" t="n"/>
    </row>
    <row r="42" ht="15" customHeight="1" s="27">
      <c r="A42" s="43" t="n">
        <v>25</v>
      </c>
      <c r="B42" s="43" t="inlineStr">
        <is>
          <t>34.1 p.</t>
        </is>
      </c>
      <c r="C42" s="44" t="inlineStr">
        <is>
          <t>Ar sutartyse su tiekėjais įrašytas reikalavimas atitikti Kibernetinio saugumo reikalavimų aprašą?</t>
        </is>
      </c>
      <c r="D42" s="45" t="n"/>
      <c r="E42" s="46" t="n"/>
    </row>
    <row r="43" ht="15" customHeight="1" s="27">
      <c r="A43" s="43" t="n">
        <v>26</v>
      </c>
      <c r="B43" s="43" t="inlineStr">
        <is>
          <t>34.4 p.</t>
        </is>
      </c>
      <c r="C43" s="44" t="inlineStr">
        <is>
          <t>Ar sutartyse numatyta jūsų teisė atlikti tiekėjo atitikties auditą?</t>
        </is>
      </c>
      <c r="D43" s="45" t="n"/>
      <c r="E43" s="46" t="n"/>
    </row>
    <row r="44" ht="15" customHeight="1" s="27">
      <c r="A44" s="43" t="n">
        <v>27</v>
      </c>
      <c r="B44" s="43" t="inlineStr">
        <is>
          <t>34.3 p.</t>
        </is>
      </c>
      <c r="C44" s="44" t="inlineStr">
        <is>
          <t>Ar sutartyse numatyta tiekėjo pareiga pranešti jums apie incidentus?</t>
        </is>
      </c>
      <c r="D44" s="45" t="n"/>
      <c r="E44" s="46" t="n"/>
    </row>
    <row r="45" ht="15" customHeight="1" s="27">
      <c r="A45" s="43" t="n">
        <v>28</v>
      </c>
      <c r="B45" s="43" t="inlineStr">
        <is>
          <t>7 lent. 61</t>
        </is>
      </c>
      <c r="C45" s="44" t="inlineStr">
        <is>
          <t>Ar kelių veiksnių tapatumo nustatymas (MFA) taikomas VISIEMS naudotojams ir administratoriams?</t>
        </is>
      </c>
      <c r="D45" s="45" t="n"/>
      <c r="E45" s="46" t="n"/>
    </row>
    <row r="46" ht="15" customHeight="1" s="27">
      <c r="A46" s="43" t="n">
        <v>29</v>
      </c>
      <c r="B46" s="43" t="inlineStr">
        <is>
          <t>1 lent. 7, 11</t>
        </is>
      </c>
      <c r="C46" s="44" t="inlineStr">
        <is>
          <t>Ar žurnaliniai įrašai saugomi ne trumpiau kaip 90 dienų IR analizuojami kas mėnesį?</t>
        </is>
      </c>
      <c r="D46" s="45" t="n"/>
      <c r="E46" s="46" t="n"/>
    </row>
    <row r="47" ht="15" customHeight="1" s="27">
      <c r="A47" s="43" t="n">
        <v>30</v>
      </c>
      <c r="B47" s="43" t="inlineStr">
        <is>
          <t>2 lent. 18</t>
        </is>
      </c>
      <c r="C47" s="44" t="inlineStr">
        <is>
          <t>Ar per pastaruosius 12 mėnesių buvo realiai patikrinta, kad iš atsarginės kopijos duomenys atkuriami?</t>
        </is>
      </c>
      <c r="D47" s="45" t="n"/>
      <c r="E47" s="46" t="n"/>
    </row>
    <row r="48"/>
    <row r="49" ht="15" customHeight="1" s="27">
      <c r="A49" s="47" t="inlineStr">
        <is>
          <t>REZULTATAS PAGAL BLOKUS</t>
        </is>
      </c>
    </row>
    <row r="50" ht="15" customHeight="1" s="27">
      <c r="B50" s="48" t="inlineStr">
        <is>
          <t>Blokas</t>
        </is>
      </c>
      <c r="D50" s="48" t="inlineStr">
        <is>
          <t>Neatitinka</t>
        </is>
      </c>
      <c r="E50" s="48" t="inlineStr">
        <is>
          <t>Iš viso klausimų</t>
        </is>
      </c>
    </row>
    <row r="51" ht="15" customHeight="1" s="27">
      <c r="B51" s="34" t="inlineStr">
        <is>
          <t>A. Privalomi dokumentai</t>
        </is>
      </c>
      <c r="D51" s="49">
        <f>COUNTIF($D$18:$D$26,"Ne")+COUNTIF($D$18:$D$26,"Nežinau")</f>
        <v/>
      </c>
      <c r="E51" s="50" t="n">
        <v>9</v>
      </c>
    </row>
    <row r="52" ht="15" customHeight="1" s="27">
      <c r="B52" s="34" t="inlineStr">
        <is>
          <t>B. Terminai ir periodiškumas</t>
        </is>
      </c>
      <c r="D52" s="49">
        <f>COUNTIF($D$27:$D$35,"Ne")+COUNTIF($D$27:$D$35,"Nežinau")</f>
        <v/>
      </c>
      <c r="E52" s="50" t="n">
        <v>9</v>
      </c>
    </row>
    <row r="53" ht="15" customHeight="1" s="27">
      <c r="B53" s="34" t="inlineStr">
        <is>
          <t>C. Asmenys ir atsakomybė</t>
        </is>
      </c>
      <c r="D53" s="49">
        <f>COUNTIF($D$36:$D$40,"Ne")+COUNTIF($D$36:$D$40,"Nežinau")</f>
        <v/>
      </c>
      <c r="E53" s="50" t="n">
        <v>5</v>
      </c>
    </row>
    <row r="54" ht="15" customHeight="1" s="27">
      <c r="B54" s="34" t="inlineStr">
        <is>
          <t>D. Tiekimo grandinė</t>
        </is>
      </c>
      <c r="D54" s="49">
        <f>COUNTIF($D$41:$D$44,"Ne")+COUNTIF($D$41:$D$44,"Nežinau")</f>
        <v/>
      </c>
      <c r="E54" s="50" t="n">
        <v>4</v>
      </c>
    </row>
    <row r="55" ht="15" customHeight="1" s="27">
      <c r="B55" s="34" t="inlineStr">
        <is>
          <t>E. Techninis pagrindas</t>
        </is>
      </c>
      <c r="D55" s="49">
        <f>COUNTIF($D$45:$D$47,"Ne")+COUNTIF($D$45:$D$47,"Nežinau")</f>
        <v/>
      </c>
      <c r="E55" s="50" t="n">
        <v>3</v>
      </c>
    </row>
    <row r="56"/>
    <row r="57">
      <c r="A57" s="51" t="inlineStr">
        <is>
          <t>© 2026 Deividas Ambrazevičius · ambrazevicius.com · KSĮ atitikties vertinimas: ambrazevicius.com/ksi-atitikties-vertinimas/</t>
        </is>
      </c>
    </row>
  </sheetData>
  <sheetProtection selectLockedCells="1" selectUnlockedCells="1" sheet="1" objects="0" insertRows="0" insertHyperlinks="0" autoFilter="0" scenarios="0" formatColumns="0" deleteColumns="0" insertColumns="0" pivotTables="0" deleteRows="0" formatCells="0" formatRows="0" sort="0" password="A8FC"/>
  <mergeCells count="14">
    <mergeCell ref="C11:E11"/>
    <mergeCell ref="A57:E57"/>
    <mergeCell ref="A7:B7"/>
    <mergeCell ref="A2:E2"/>
    <mergeCell ref="A11:B11"/>
    <mergeCell ref="A10:B10"/>
    <mergeCell ref="A1:E1"/>
    <mergeCell ref="A5:E5"/>
    <mergeCell ref="A13:E13"/>
    <mergeCell ref="A14:E14"/>
    <mergeCell ref="A9:B9"/>
    <mergeCell ref="A8:B8"/>
    <mergeCell ref="A6:B6"/>
    <mergeCell ref="A3:E3"/>
  </mergeCells>
  <dataValidations count="1">
    <dataValidation sqref="D18:D47" showDropDown="0" showInputMessage="0" showErrorMessage="0" allowBlank="1" type="list" errorStyle="stop" operator="between">
      <formula1>"Taip,Iš dalies,Ne,Nežinau"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headerFooter>
    <oddHeader/>
    <oddFooter>&amp;L© Deividas Ambrazevičius&amp;Cambrazevicius.com&amp;RKSĮ savitikra</oddFooter>
    <evenHeader/>
    <evenFooter>&amp;L© Deividas Ambrazevičius&amp;Cambrazevicius.com&amp;RKSĮ savitikra</evenFooter>
    <firstHeader/>
    <firstFooter/>
  </headerFooter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E25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130" customWidth="1" style="29" min="1" max="1"/>
  </cols>
  <sheetData>
    <row r="1" ht="18.55" customHeight="1" s="27">
      <c r="A1" s="52" t="inlineStr">
        <is>
          <t>KĄ REIŠKIA JŪSŲ REZULTATAS</t>
        </is>
      </c>
    </row>
    <row r="2" ht="15" customHeight="1" s="27">
      <c r="A2" s="53" t="n"/>
    </row>
    <row r="3" ht="15" customHeight="1" s="27">
      <c r="A3" s="54" t="inlineStr">
        <is>
          <t>Parengtis 90 % ir daugiau — gera parengtis</t>
        </is>
      </c>
    </row>
    <row r="4" ht="23.85" customHeight="1" s="27">
      <c r="A4" s="53" t="inlineStr">
        <is>
          <t>Dokumentinė bazė sutvarkyta. Liko patikrinti, ar dokumentai atspindi tikrovę: KSRA reikalauja ne tik turėti tvarkas, bet ir įrodyti, kad jų laikomasi. Naudinga nepriklausoma peržiūra prieš NKSC patikrinimą.</t>
        </is>
      </c>
    </row>
    <row r="5" ht="15" customHeight="1" s="27">
      <c r="A5" s="53" t="n"/>
    </row>
    <row r="6" ht="15" customHeight="1" s="27">
      <c r="A6" s="54" t="inlineStr">
        <is>
          <t>Parengtis 60–89 % — yra reikšmingų spragų</t>
        </is>
      </c>
    </row>
    <row r="7" ht="23.85" customHeight="1" s="27">
      <c r="A7" s="53" t="inlineStr">
        <is>
          <t>Tipinė situacija: dokumentai parengti prieš porą metų, nuo tada neperžiūrėti, o dalis reikalavimų neįgyvendinta praktiškai. NKSC audito metodikoje tai vertinama balu 2 — „dalinai atitinka“. Rekomenduojama atlikti pilną atitikties vertinimą pagal KSRA 48.1 p. ir parengti neatitikčių šalinimo planą.</t>
        </is>
      </c>
    </row>
    <row r="8" ht="15" customHeight="1" s="27">
      <c r="A8" s="53" t="n"/>
    </row>
    <row r="9" ht="15" customHeight="1" s="27">
      <c r="A9" s="54" t="inlineStr">
        <is>
          <t>Parengtis žemiau 60 % — didelė rizika</t>
        </is>
      </c>
    </row>
    <row r="10" ht="35.05" customHeight="1" s="27">
      <c r="A10" s="53" t="inlineStr">
        <is>
          <t>Organizaciniai kibernetinio saugumo reikalavimai turėjo būti įgyvendinti per 12 mėnesių nuo įregistravimo Kibernetinio saugumo subjektų registre, techniniai — per 24 mėnesius (KSRA 71 ir 72 p.). Esminiams subjektams numatytos baudos iki 10 mln. eurų arba 2 % pasaulinės metinės apyvartos, svarbiems — iki 7 mln. eurų arba 1,4 %. Bauda skiriama organizacijos vadovui.</t>
        </is>
      </c>
    </row>
    <row r="11" ht="15" customHeight="1" s="27">
      <c r="A11" s="53" t="n"/>
    </row>
    <row r="12" ht="15" customHeight="1" s="27">
      <c r="A12" s="54" t="inlineStr">
        <is>
          <t>Svarbu žinoti apie tris skirtingus dalykus</t>
        </is>
      </c>
    </row>
    <row r="13" ht="15" customHeight="1" s="27">
      <c r="A13" s="53" t="inlineStr">
        <is>
          <t>Atitikties vertinimas (KSRA 48.1 p.) — atliekamas kasmet, tai paties subjekto pareiga, jokių reikalavimų vertintojo sertifikatams nenustatyta.</t>
        </is>
      </c>
    </row>
    <row r="14" ht="23.85" customHeight="1" s="27">
      <c r="A14" s="53" t="inlineStr">
        <is>
          <t>Kibernetinio saugumo auditas (KSĮ 14 str. 8 d.) — atliekamas ne rečiau kaip kas 3 metus, tik nepriklausomo sertifikuoto auditoriaus pagal NKSC patvirtintą metodiką.</t>
        </is>
      </c>
    </row>
    <row r="15" ht="15" customHeight="1" s="27">
      <c r="A15" s="53" t="inlineStr">
        <is>
          <t>NKSC klausimynas KSIS (KSRA 51 p.) — esminiai subjektai teikia kasmet.</t>
        </is>
      </c>
    </row>
    <row r="16" ht="15" customHeight="1" s="27">
      <c r="A16" s="53" t="n"/>
    </row>
    <row r="17" ht="15" customHeight="1" s="27">
      <c r="A17" s="55" t="inlineStr">
        <is>
          <t>Ši savitikra nėra nei atitikties vertinimas, nei auditas. Tai 20 minučių trunkanti orientacinė patikra.</t>
        </is>
      </c>
    </row>
    <row r="18" ht="15" customHeight="1" s="27">
      <c r="A18" s="53" t="n"/>
    </row>
    <row r="19" ht="15" customHeight="1" s="27">
      <c r="A19" s="54" t="inlineStr">
        <is>
          <t>Kitas žingsnis</t>
        </is>
      </c>
    </row>
    <row r="20" ht="15" customHeight="1" s="27">
      <c r="A20" s="53" t="inlineStr">
        <is>
          <t>Nemokamas 30 minučių pokalbis: peržiūrime jūsų rezultatą, nustatome, kurie reikalavimai jums iš viso taikomi, ir kiek realiai užtruktų juos sutvarkyti.</t>
        </is>
      </c>
    </row>
    <row r="21" ht="15" customHeight="1" s="27">
      <c r="A21" s="53" t="n"/>
    </row>
    <row r="22" ht="15" customHeight="1" s="27">
      <c r="A22" s="56" t="inlineStr">
        <is>
          <t>Deividas Ambrazevičius  |  ambrazevicius.com</t>
        </is>
      </c>
    </row>
    <row r="23" ht="15" customHeight="1" s="27">
      <c r="A23" s="57" t="inlineStr">
        <is>
          <t>Etinis įsilaužėlis. 300+ apmokytų dalyvių, vidutinis vertinimas 4,7/5, 96 % rekomenduotų.</t>
        </is>
      </c>
    </row>
    <row r="24"/>
    <row r="25">
      <c r="A25" s="51" t="inlineStr">
        <is>
          <t>© 2026 Deividas Ambrazevičius · ambrazevicius.com · KSĮ atitikties vertinimas: ambrazevicius.com/ksi-atitikties-vertinimas/</t>
        </is>
      </c>
    </row>
  </sheetData>
  <sheetProtection selectLockedCells="1" selectUnlockedCells="1" sheet="1" objects="0" insertRows="0" insertHyperlinks="0" autoFilter="0" scenarios="0" formatColumns="0" deleteColumns="0" insertColumns="0" pivotTables="0" deleteRows="0" formatCells="0" formatRows="0" sort="0" password="A8FC"/>
  <mergeCells count="1">
    <mergeCell ref="A25:E25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headerFooter>
    <oddHeader/>
    <oddFooter>&amp;L© Deividas Ambrazevičius&amp;Cambrazevicius.com&amp;RKSĮ savitikra</oddFooter>
    <evenHeader/>
    <evenFooter>&amp;L© Deividas Ambrazevičius&amp;Cambrazevicius.com&amp;RKSĮ savitikra</evenFooter>
    <firstHeader/>
    <firstFooter/>
  </headerFooter>
</worksheet>
</file>

<file path=docProps/app.xml><?xml version="1.0" encoding="utf-8"?>
<ns0:Properties xmlns:ns0="http://schemas.openxmlformats.org/officeDocument/2006/extended-properties">
  <ns0:Application>Microsoft Excel</ns0:Application>
  <ns0:AppVersion>3.1</ns0:AppVersion>
  <ns0:Company>Ambrazevicius.com</ns0:Company>
  <ns0:Manager>Deividas Ambrazevičius</ns0:Manager>
</ns0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Deividas Ambrazevičius</dc:creator>
  <dc:title>KSĮ / KSRA atitikties savitikra — 30 klausimų</dc:title>
  <dc:description>Nemokama 30 klausimų savitikra organizacijoms, įtrauktoms į Kibernetinio saugumo subjektų registrą. Parengė Deividas Ambrazevičius (ambrazevicius.com). Platesnė paslauga: ambrazevicius.com/ksi-atitikties-vertinimas/</dc:description>
  <dc:subject>Kibernetinio saugumo atitikties savitikra pagal KSĮ ir KSRA</dc:subject>
  <dc:language>lt-LT</dc:language>
  <dcterms:created xsi:type="dcterms:W3CDTF">2026-07-21T09:29:19Z</dcterms:created>
  <dcterms:modified xsi:type="dcterms:W3CDTF">2026-07-21T09:50:17Z</dcterms:modified>
  <cp:lastModifiedBy>Deividas Ambrazevičius</cp:lastModifiedBy>
  <cp:category>Kibernetinis saugumas</cp:category>
  <cp:revision>1</cp:revision>
  <cp:keywords>KSĮ, KSRA, atitiktis, NIS2, TIS2, kibernetinio saugumas, NKSC, savitikra, Ambrazevičius</cp:keyword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uthor">
    <vt:lpwstr>Deividas Ambrazevičius</vt:lpwstr>
  </property>
  <property fmtid="{D5CDD505-2E9C-101B-9397-08002B2CF9AE}" pid="3" name="Copyright">
    <vt:lpwstr>© 2026 Deividas Ambrazevičius</vt:lpwstr>
  </property>
  <property fmtid="{D5CDD505-2E9C-101B-9397-08002B2CF9AE}" pid="4" name="SourceURL">
    <vt:lpwstr>https://ambrazevicius.com/ksi-atitikties-vertinimas/</vt:lpwstr>
  </property>
  <property fmtid="{D5CDD505-2E9C-101B-9397-08002B2CF9AE}" pid="5" name="Brand">
    <vt:lpwstr>Ambrazevicius.com</vt:lpwstr>
  </property>
</Properties>
</file>